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15" windowWidth="18255" windowHeight="9525"/>
  </bookViews>
  <sheets>
    <sheet name="(기타소득)사례비지급내역" sheetId="22" r:id="rId1"/>
    <sheet name="(사업소득)지급내역" sheetId="24" r:id="rId2"/>
  </sheets>
  <definedNames>
    <definedName name="_xlnm.Print_Area" localSheetId="0">'(기타소득)사례비지급내역'!$A$1:$K$12</definedName>
    <definedName name="_xlnm.Print_Titles" localSheetId="0">'(기타소득)사례비지급내역'!$1:$5</definedName>
  </definedNames>
  <calcPr calcId="144525"/>
</workbook>
</file>

<file path=xl/calcChain.xml><?xml version="1.0" encoding="utf-8"?>
<calcChain xmlns="http://schemas.openxmlformats.org/spreadsheetml/2006/main">
  <c r="G7" i="22" l="1"/>
  <c r="G8" i="22"/>
  <c r="G9" i="22"/>
  <c r="G10" i="22"/>
  <c r="G6" i="22"/>
  <c r="G7" i="24"/>
  <c r="G8" i="24"/>
  <c r="G9" i="24"/>
  <c r="G10" i="24"/>
  <c r="G6" i="24"/>
  <c r="H7" i="24" l="1"/>
  <c r="I7" i="24" s="1"/>
  <c r="H8" i="24"/>
  <c r="H9" i="24"/>
  <c r="H10" i="24"/>
  <c r="H6" i="24"/>
  <c r="I6" i="24" s="1"/>
  <c r="G12" i="24"/>
  <c r="H6" i="22"/>
  <c r="I6" i="22" s="1"/>
  <c r="H7" i="22"/>
  <c r="I7" i="22" s="1"/>
  <c r="H8" i="22"/>
  <c r="I8" i="22" s="1"/>
  <c r="H9" i="22"/>
  <c r="I9" i="22" s="1"/>
  <c r="H10" i="22"/>
  <c r="I10" i="22" s="1"/>
  <c r="J10" i="22" s="1"/>
  <c r="K10" i="22" s="1"/>
  <c r="J7" i="24" l="1"/>
  <c r="K7" i="24" s="1"/>
  <c r="I8" i="24"/>
  <c r="J8" i="24" s="1"/>
  <c r="K8" i="24" s="1"/>
  <c r="J6" i="24"/>
  <c r="J8" i="22"/>
  <c r="K8" i="22" s="1"/>
  <c r="G12" i="22"/>
  <c r="J6" i="22"/>
  <c r="J9" i="22"/>
  <c r="K9" i="22" s="1"/>
  <c r="K6" i="24" l="1"/>
  <c r="I10" i="24"/>
  <c r="J10" i="24" s="1"/>
  <c r="K10" i="24" s="1"/>
  <c r="I9" i="24"/>
  <c r="H12" i="24"/>
  <c r="H12" i="22"/>
  <c r="J7" i="22"/>
  <c r="K7" i="22" s="1"/>
  <c r="K6" i="22"/>
  <c r="I12" i="22"/>
  <c r="I12" i="24" l="1"/>
  <c r="J9" i="24"/>
  <c r="J12" i="22"/>
  <c r="K11" i="22" s="1"/>
  <c r="K12" i="22"/>
  <c r="K9" i="24" l="1"/>
  <c r="J12" i="24"/>
  <c r="K11" i="24" s="1"/>
  <c r="K12" i="24" l="1"/>
</calcChain>
</file>

<file path=xl/comments1.xml><?xml version="1.0" encoding="utf-8"?>
<comments xmlns="http://schemas.openxmlformats.org/spreadsheetml/2006/main">
  <authors>
    <author>JFAC</author>
  </authors>
  <commentList>
    <comment ref="E5" authorId="0">
      <text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지급단가에</t>
        </r>
        <r>
          <rPr>
            <sz val="9"/>
            <color indexed="81"/>
            <rFont val="Tahoma"/>
            <family val="2"/>
          </rPr>
          <t xml:space="preserve"> 50%</t>
        </r>
        <r>
          <rPr>
            <sz val="9"/>
            <color indexed="81"/>
            <rFont val="돋움"/>
            <family val="3"/>
            <charset val="129"/>
          </rPr>
          <t>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있음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해당사항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산출</t>
        </r>
      </text>
    </comment>
  </commentList>
</comments>
</file>

<file path=xl/comments2.xml><?xml version="1.0" encoding="utf-8"?>
<comments xmlns="http://schemas.openxmlformats.org/spreadsheetml/2006/main">
  <authors>
    <author>JFAC</author>
  </authors>
  <commentList>
    <comment ref="E5" authorId="0">
      <text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지급단가에</t>
        </r>
        <r>
          <rPr>
            <sz val="9"/>
            <color indexed="81"/>
            <rFont val="Tahoma"/>
            <family val="2"/>
          </rPr>
          <t xml:space="preserve"> 50%</t>
        </r>
        <r>
          <rPr>
            <sz val="9"/>
            <color indexed="81"/>
            <rFont val="돋움"/>
            <family val="3"/>
            <charset val="129"/>
          </rPr>
          <t>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있음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해당사항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산출</t>
        </r>
      </text>
    </comment>
  </commentList>
</comments>
</file>

<file path=xl/sharedStrings.xml><?xml version="1.0" encoding="utf-8"?>
<sst xmlns="http://schemas.openxmlformats.org/spreadsheetml/2006/main" count="48" uniqueCount="24">
  <si>
    <t>(단위 : 원)</t>
    <phoneticPr fontId="1" type="noConversion"/>
  </si>
  <si>
    <t>공제내역</t>
    <phoneticPr fontId="1" type="noConversion"/>
  </si>
  <si>
    <t>②소득세</t>
    <phoneticPr fontId="1" type="noConversion"/>
  </si>
  <si>
    <t>③주민세</t>
    <phoneticPr fontId="1" type="noConversion"/>
  </si>
  <si>
    <t>산출근거</t>
    <phoneticPr fontId="1" type="noConversion"/>
  </si>
  <si>
    <t>지급내역</t>
    <phoneticPr fontId="1" type="noConversion"/>
  </si>
  <si>
    <t>①산출액</t>
    <phoneticPr fontId="1" type="noConversion"/>
  </si>
  <si>
    <t>⑤수령액
(①-④)</t>
    <phoneticPr fontId="2" type="noConversion"/>
  </si>
  <si>
    <t>성  명</t>
    <phoneticPr fontId="1" type="noConversion"/>
  </si>
  <si>
    <t>합 계</t>
    <phoneticPr fontId="3" type="noConversion"/>
  </si>
  <si>
    <t>기본</t>
    <phoneticPr fontId="1" type="noConversion"/>
  </si>
  <si>
    <t>횟수(일)</t>
    <phoneticPr fontId="5" type="noConversion"/>
  </si>
  <si>
    <t>번호</t>
    <phoneticPr fontId="1" type="noConversion"/>
  </si>
  <si>
    <t>ooo</t>
    <phoneticPr fontId="5" type="noConversion"/>
  </si>
  <si>
    <t>④계
(②+③)</t>
    <phoneticPr fontId="1" type="noConversion"/>
  </si>
  <si>
    <t>시수(시간)</t>
    <phoneticPr fontId="13" type="noConversion"/>
  </si>
  <si>
    <t>시수(시간)</t>
    <phoneticPr fontId="5" type="noConversion"/>
  </si>
  <si>
    <t>단체명</t>
    <phoneticPr fontId="4" type="noConversion"/>
  </si>
  <si>
    <t>단체명</t>
    <phoneticPr fontId="4" type="noConversion"/>
  </si>
  <si>
    <t>OOO월 사례비 지급내역(사업소득)</t>
    <phoneticPr fontId="1" type="noConversion"/>
  </si>
  <si>
    <t>O월 사례비 지급내역(기타소득)</t>
    <phoneticPr fontId="1" type="noConversion"/>
  </si>
  <si>
    <r>
      <t xml:space="preserve">구분
</t>
    </r>
    <r>
      <rPr>
        <sz val="9"/>
        <color theme="1"/>
        <rFont val="맑은 고딕"/>
        <family val="3"/>
        <charset val="129"/>
        <scheme val="minor"/>
      </rPr>
      <t>(기획자/주강사/
보조강사/특강강사/
연구원 기재)</t>
    </r>
    <phoneticPr fontId="4" type="noConversion"/>
  </si>
  <si>
    <t>※ 공제내역, 수령액에 서식 걸려있습니다. 수정하지 마세요.</t>
    <phoneticPr fontId="4" type="noConversion"/>
  </si>
  <si>
    <r>
      <t xml:space="preserve">구분
</t>
    </r>
    <r>
      <rPr>
        <sz val="10"/>
        <color theme="1"/>
        <rFont val="맑은 고딕"/>
        <family val="3"/>
        <charset val="129"/>
        <scheme val="minor"/>
      </rPr>
      <t>(기획자/주강사/
보조강사/특강강사/
연구원 기재)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</si>
</sst>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7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u/>
      <sz val="10"/>
      <color theme="1"/>
      <name val="맑은 고딕"/>
      <family val="3"/>
      <charset val="129"/>
      <scheme val="minor"/>
    </font>
    <font>
      <u/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rgb="FF0070C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 vertical="center" wrapText="1"/>
    </xf>
    <xf numFmtId="177" fontId="8" fillId="3" borderId="1" xfId="0" applyNumberFormat="1" applyFont="1" applyFill="1" applyBorder="1" applyAlignment="1">
      <alignment horizontal="right" vertical="center"/>
    </xf>
    <xf numFmtId="177" fontId="10" fillId="3" borderId="1" xfId="0" applyNumberFormat="1" applyFont="1" applyFill="1" applyBorder="1" applyAlignment="1">
      <alignment horizontal="right" vertical="center"/>
    </xf>
    <xf numFmtId="176" fontId="9" fillId="3" borderId="1" xfId="0" applyNumberFormat="1" applyFont="1" applyFill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177" fontId="7" fillId="3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pane xSplit="3" ySplit="5" topLeftCell="D6" activePane="bottomRight" state="frozen"/>
      <selection pane="topRight" activeCell="C1" sqref="C1"/>
      <selection pane="bottomLeft" activeCell="A7" sqref="A7"/>
      <selection pane="bottomRight" activeCell="G18" sqref="G18"/>
    </sheetView>
  </sheetViews>
  <sheetFormatPr defaultRowHeight="16.5" x14ac:dyDescent="0.3"/>
  <cols>
    <col min="1" max="1" width="5.5" bestFit="1" customWidth="1"/>
    <col min="2" max="2" width="16.5" customWidth="1"/>
    <col min="3" max="3" width="14.75" customWidth="1"/>
    <col min="4" max="4" width="12.375" customWidth="1"/>
    <col min="5" max="6" width="9.75" customWidth="1"/>
    <col min="7" max="7" width="11.625" customWidth="1"/>
    <col min="8" max="10" width="10.375" customWidth="1"/>
    <col min="11" max="11" width="11.75" customWidth="1"/>
  </cols>
  <sheetData>
    <row r="1" spans="1:11" ht="27.75" customHeight="1" x14ac:dyDescent="0.3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1.75" customHeight="1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9.5" customHeight="1" x14ac:dyDescent="0.3">
      <c r="A3" s="22" t="s">
        <v>12</v>
      </c>
      <c r="B3" s="26" t="s">
        <v>21</v>
      </c>
      <c r="C3" s="21" t="s">
        <v>8</v>
      </c>
      <c r="D3" s="21" t="s">
        <v>5</v>
      </c>
      <c r="E3" s="21"/>
      <c r="F3" s="21"/>
      <c r="G3" s="21"/>
      <c r="H3" s="21"/>
      <c r="I3" s="21"/>
      <c r="J3" s="21"/>
      <c r="K3" s="21"/>
    </row>
    <row r="4" spans="1:11" ht="19.5" customHeight="1" x14ac:dyDescent="0.3">
      <c r="A4" s="21"/>
      <c r="B4" s="27"/>
      <c r="C4" s="21"/>
      <c r="D4" s="22" t="s">
        <v>4</v>
      </c>
      <c r="E4" s="22"/>
      <c r="F4" s="22"/>
      <c r="G4" s="22"/>
      <c r="H4" s="21" t="s">
        <v>1</v>
      </c>
      <c r="I4" s="21"/>
      <c r="J4" s="21"/>
      <c r="K4" s="22" t="s">
        <v>7</v>
      </c>
    </row>
    <row r="5" spans="1:11" ht="36" customHeight="1" x14ac:dyDescent="0.3">
      <c r="A5" s="21"/>
      <c r="B5" s="28"/>
      <c r="C5" s="21"/>
      <c r="D5" s="8" t="s">
        <v>10</v>
      </c>
      <c r="E5" s="13" t="s">
        <v>16</v>
      </c>
      <c r="F5" s="8" t="s">
        <v>11</v>
      </c>
      <c r="G5" s="1" t="s">
        <v>6</v>
      </c>
      <c r="H5" s="1" t="s">
        <v>2</v>
      </c>
      <c r="I5" s="1" t="s">
        <v>3</v>
      </c>
      <c r="J5" s="10" t="s">
        <v>14</v>
      </c>
      <c r="K5" s="21"/>
    </row>
    <row r="6" spans="1:11" ht="24.75" customHeight="1" x14ac:dyDescent="0.3">
      <c r="A6" s="2">
        <v>1</v>
      </c>
      <c r="B6" s="29"/>
      <c r="C6" s="2" t="s">
        <v>13</v>
      </c>
      <c r="D6" s="3">
        <v>50000</v>
      </c>
      <c r="E6" s="4">
        <v>1</v>
      </c>
      <c r="F6" s="4">
        <v>1</v>
      </c>
      <c r="G6" s="18">
        <f>D6*E6*F6</f>
        <v>50000</v>
      </c>
      <c r="H6" s="6">
        <f t="shared" ref="H6:H10" si="0">ROUNDDOWN(IF(G6&gt;125000,G6,0)*8%,-1)</f>
        <v>0</v>
      </c>
      <c r="I6" s="6">
        <f>ROUNDDOWN(H6*10%,-1)</f>
        <v>0</v>
      </c>
      <c r="J6" s="18">
        <f>SUM(H6:I6)</f>
        <v>0</v>
      </c>
      <c r="K6" s="5">
        <f>G6-J6</f>
        <v>50000</v>
      </c>
    </row>
    <row r="7" spans="1:11" ht="24.75" customHeight="1" x14ac:dyDescent="0.3">
      <c r="A7" s="2">
        <v>2</v>
      </c>
      <c r="B7" s="2"/>
      <c r="C7" s="2" t="s">
        <v>13</v>
      </c>
      <c r="D7" s="3">
        <v>100000</v>
      </c>
      <c r="E7" s="4">
        <v>1</v>
      </c>
      <c r="F7" s="4">
        <v>1</v>
      </c>
      <c r="G7" s="18">
        <f t="shared" ref="G7:G10" si="1">D7*E7*F7</f>
        <v>100000</v>
      </c>
      <c r="H7" s="6">
        <f t="shared" si="0"/>
        <v>0</v>
      </c>
      <c r="I7" s="6">
        <f t="shared" ref="I7:I10" si="2">ROUNDDOWN(H7*10%,-1)</f>
        <v>0</v>
      </c>
      <c r="J7" s="18">
        <f>SUM(H7:I7)</f>
        <v>0</v>
      </c>
      <c r="K7" s="5">
        <f>G7-J7</f>
        <v>100000</v>
      </c>
    </row>
    <row r="8" spans="1:11" ht="24.75" customHeight="1" x14ac:dyDescent="0.3">
      <c r="A8" s="2">
        <v>3</v>
      </c>
      <c r="B8" s="2"/>
      <c r="C8" s="2" t="s">
        <v>13</v>
      </c>
      <c r="D8" s="3">
        <v>125000</v>
      </c>
      <c r="E8" s="4">
        <v>1</v>
      </c>
      <c r="F8" s="4">
        <v>1</v>
      </c>
      <c r="G8" s="18">
        <f t="shared" si="1"/>
        <v>125000</v>
      </c>
      <c r="H8" s="6">
        <f t="shared" si="0"/>
        <v>0</v>
      </c>
      <c r="I8" s="6">
        <f t="shared" si="2"/>
        <v>0</v>
      </c>
      <c r="J8" s="18">
        <f>SUM(H8:I8)</f>
        <v>0</v>
      </c>
      <c r="K8" s="5">
        <f>G8-J8</f>
        <v>125000</v>
      </c>
    </row>
    <row r="9" spans="1:11" ht="24.75" customHeight="1" x14ac:dyDescent="0.3">
      <c r="A9" s="2">
        <v>4</v>
      </c>
      <c r="B9" s="2"/>
      <c r="C9" s="2" t="s">
        <v>13</v>
      </c>
      <c r="D9" s="3">
        <v>300000</v>
      </c>
      <c r="E9" s="4">
        <v>1</v>
      </c>
      <c r="F9" s="4">
        <v>1</v>
      </c>
      <c r="G9" s="18">
        <f t="shared" si="1"/>
        <v>300000</v>
      </c>
      <c r="H9" s="6">
        <f t="shared" si="0"/>
        <v>24000</v>
      </c>
      <c r="I9" s="6">
        <f t="shared" si="2"/>
        <v>2400</v>
      </c>
      <c r="J9" s="18">
        <f>SUM(H9:I9)</f>
        <v>26400</v>
      </c>
      <c r="K9" s="5">
        <f>G9-J9</f>
        <v>273600</v>
      </c>
    </row>
    <row r="10" spans="1:11" ht="24.75" customHeight="1" x14ac:dyDescent="0.3">
      <c r="A10" s="2">
        <v>5</v>
      </c>
      <c r="B10" s="2"/>
      <c r="C10" s="2" t="s">
        <v>13</v>
      </c>
      <c r="D10" s="3">
        <v>1000000</v>
      </c>
      <c r="E10" s="4">
        <v>1</v>
      </c>
      <c r="F10" s="4">
        <v>1</v>
      </c>
      <c r="G10" s="18">
        <f t="shared" si="1"/>
        <v>1000000</v>
      </c>
      <c r="H10" s="6">
        <f t="shared" si="0"/>
        <v>80000</v>
      </c>
      <c r="I10" s="6">
        <f t="shared" si="2"/>
        <v>8000</v>
      </c>
      <c r="J10" s="18">
        <f>SUM(H10:I10)</f>
        <v>88000</v>
      </c>
      <c r="K10" s="5">
        <f>G10-J10</f>
        <v>912000</v>
      </c>
    </row>
    <row r="11" spans="1:11" ht="30.75" customHeight="1" x14ac:dyDescent="0.3">
      <c r="A11" s="23" t="s">
        <v>18</v>
      </c>
      <c r="B11" s="23"/>
      <c r="C11" s="23"/>
      <c r="D11" s="14"/>
      <c r="E11" s="14"/>
      <c r="F11" s="14"/>
      <c r="G11" s="19"/>
      <c r="H11" s="15"/>
      <c r="I11" s="15"/>
      <c r="J11" s="19"/>
      <c r="K11" s="17">
        <f>J12</f>
        <v>114400</v>
      </c>
    </row>
    <row r="12" spans="1:11" ht="42.75" customHeight="1" x14ac:dyDescent="0.3">
      <c r="A12" s="24" t="s">
        <v>9</v>
      </c>
      <c r="B12" s="24"/>
      <c r="C12" s="24"/>
      <c r="D12" s="9"/>
      <c r="E12" s="9"/>
      <c r="F12" s="9"/>
      <c r="G12" s="18">
        <f t="shared" ref="G12:K12" si="3">SUM(G6:G10)</f>
        <v>1575000</v>
      </c>
      <c r="H12" s="6">
        <f t="shared" si="3"/>
        <v>104000</v>
      </c>
      <c r="I12" s="6">
        <f t="shared" si="3"/>
        <v>10400</v>
      </c>
      <c r="J12" s="18">
        <f t="shared" si="3"/>
        <v>114400</v>
      </c>
      <c r="K12" s="5">
        <f t="shared" si="3"/>
        <v>1460600</v>
      </c>
    </row>
    <row r="14" spans="1:11" ht="22.5" customHeight="1" x14ac:dyDescent="0.3">
      <c r="B14" s="30" t="s">
        <v>22</v>
      </c>
    </row>
    <row r="15" spans="1:11" ht="22.5" customHeight="1" x14ac:dyDescent="0.3"/>
  </sheetData>
  <mergeCells count="11">
    <mergeCell ref="A11:C11"/>
    <mergeCell ref="A12:C12"/>
    <mergeCell ref="K4:K5"/>
    <mergeCell ref="A2:K2"/>
    <mergeCell ref="D4:G4"/>
    <mergeCell ref="B3:B5"/>
    <mergeCell ref="A1:K1"/>
    <mergeCell ref="H4:J4"/>
    <mergeCell ref="A3:A5"/>
    <mergeCell ref="C3:C5"/>
    <mergeCell ref="D3:K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B31" sqref="B31"/>
    </sheetView>
  </sheetViews>
  <sheetFormatPr defaultRowHeight="16.5" x14ac:dyDescent="0.3"/>
  <cols>
    <col min="2" max="3" width="15.75" customWidth="1"/>
    <col min="7" max="7" width="11.25" customWidth="1"/>
    <col min="8" max="11" width="11.375" customWidth="1"/>
  </cols>
  <sheetData>
    <row r="1" spans="1:11" ht="24.95" customHeight="1" x14ac:dyDescent="0.3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4.95" customHeight="1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4.95" customHeight="1" x14ac:dyDescent="0.3">
      <c r="A3" s="22" t="s">
        <v>12</v>
      </c>
      <c r="B3" s="26" t="s">
        <v>23</v>
      </c>
      <c r="C3" s="21" t="s">
        <v>8</v>
      </c>
      <c r="D3" s="21" t="s">
        <v>5</v>
      </c>
      <c r="E3" s="21"/>
      <c r="F3" s="21"/>
      <c r="G3" s="21"/>
      <c r="H3" s="21"/>
      <c r="I3" s="21"/>
      <c r="J3" s="21"/>
      <c r="K3" s="21"/>
    </row>
    <row r="4" spans="1:11" ht="24.95" customHeight="1" x14ac:dyDescent="0.3">
      <c r="A4" s="21"/>
      <c r="B4" s="27"/>
      <c r="C4" s="21"/>
      <c r="D4" s="22" t="s">
        <v>4</v>
      </c>
      <c r="E4" s="22"/>
      <c r="F4" s="22"/>
      <c r="G4" s="22"/>
      <c r="H4" s="21" t="s">
        <v>1</v>
      </c>
      <c r="I4" s="21"/>
      <c r="J4" s="21"/>
      <c r="K4" s="22" t="s">
        <v>7</v>
      </c>
    </row>
    <row r="5" spans="1:11" ht="24.95" customHeight="1" x14ac:dyDescent="0.3">
      <c r="A5" s="21"/>
      <c r="B5" s="28"/>
      <c r="C5" s="21"/>
      <c r="D5" s="11" t="s">
        <v>10</v>
      </c>
      <c r="E5" s="10" t="s">
        <v>15</v>
      </c>
      <c r="F5" s="11" t="s">
        <v>11</v>
      </c>
      <c r="G5" s="12" t="s">
        <v>6</v>
      </c>
      <c r="H5" s="12" t="s">
        <v>2</v>
      </c>
      <c r="I5" s="12" t="s">
        <v>3</v>
      </c>
      <c r="J5" s="10" t="s">
        <v>14</v>
      </c>
      <c r="K5" s="21"/>
    </row>
    <row r="6" spans="1:11" ht="24.95" customHeight="1" x14ac:dyDescent="0.3">
      <c r="A6" s="2">
        <v>1</v>
      </c>
      <c r="B6" s="2"/>
      <c r="C6" s="2" t="s">
        <v>13</v>
      </c>
      <c r="D6" s="3">
        <v>50000</v>
      </c>
      <c r="E6" s="4">
        <v>1</v>
      </c>
      <c r="F6" s="4">
        <v>1</v>
      </c>
      <c r="G6" s="18">
        <f>D6*E6*F6</f>
        <v>50000</v>
      </c>
      <c r="H6" s="6">
        <f>ROUNDDOWN(IF(G6&gt;33400,G6,0)*3%,-1)</f>
        <v>1500</v>
      </c>
      <c r="I6" s="6">
        <f>ROUNDDOWN(H6*10%,-1)</f>
        <v>150</v>
      </c>
      <c r="J6" s="7">
        <f>SUM(H6:I6)</f>
        <v>1650</v>
      </c>
      <c r="K6" s="7">
        <f>G6-J6</f>
        <v>48350</v>
      </c>
    </row>
    <row r="7" spans="1:11" ht="24.95" customHeight="1" x14ac:dyDescent="0.3">
      <c r="A7" s="2">
        <v>2</v>
      </c>
      <c r="B7" s="2"/>
      <c r="C7" s="2" t="s">
        <v>13</v>
      </c>
      <c r="D7" s="3">
        <v>100000</v>
      </c>
      <c r="E7" s="4">
        <v>1</v>
      </c>
      <c r="F7" s="4">
        <v>1</v>
      </c>
      <c r="G7" s="18">
        <f t="shared" ref="G7:G10" si="0">D7*E7*F7</f>
        <v>100000</v>
      </c>
      <c r="H7" s="6">
        <f t="shared" ref="H7:H10" si="1">ROUNDDOWN(IF(G7&gt;33400,G7,0)*3%,-1)</f>
        <v>3000</v>
      </c>
      <c r="I7" s="6">
        <f t="shared" ref="I7:I10" si="2">ROUNDDOWN(H7*10%,-1)</f>
        <v>300</v>
      </c>
      <c r="J7" s="7">
        <f>SUM(H7:I7)</f>
        <v>3300</v>
      </c>
      <c r="K7" s="7">
        <f>G7-J7</f>
        <v>96700</v>
      </c>
    </row>
    <row r="8" spans="1:11" ht="24.95" customHeight="1" x14ac:dyDescent="0.3">
      <c r="A8" s="2">
        <v>3</v>
      </c>
      <c r="B8" s="2"/>
      <c r="C8" s="2" t="s">
        <v>13</v>
      </c>
      <c r="D8" s="3">
        <v>125000</v>
      </c>
      <c r="E8" s="4">
        <v>1</v>
      </c>
      <c r="F8" s="4">
        <v>1</v>
      </c>
      <c r="G8" s="18">
        <f t="shared" si="0"/>
        <v>125000</v>
      </c>
      <c r="H8" s="6">
        <f t="shared" si="1"/>
        <v>3750</v>
      </c>
      <c r="I8" s="6">
        <f t="shared" si="2"/>
        <v>370</v>
      </c>
      <c r="J8" s="7">
        <f>SUM(H8:I8)</f>
        <v>4120</v>
      </c>
      <c r="K8" s="7">
        <f>G8-J8</f>
        <v>120880</v>
      </c>
    </row>
    <row r="9" spans="1:11" ht="24.95" customHeight="1" x14ac:dyDescent="0.3">
      <c r="A9" s="2">
        <v>4</v>
      </c>
      <c r="B9" s="2"/>
      <c r="C9" s="2" t="s">
        <v>13</v>
      </c>
      <c r="D9" s="3">
        <v>300000</v>
      </c>
      <c r="E9" s="4">
        <v>1</v>
      </c>
      <c r="F9" s="4">
        <v>1</v>
      </c>
      <c r="G9" s="18">
        <f t="shared" si="0"/>
        <v>300000</v>
      </c>
      <c r="H9" s="6">
        <f t="shared" si="1"/>
        <v>9000</v>
      </c>
      <c r="I9" s="6">
        <f t="shared" si="2"/>
        <v>900</v>
      </c>
      <c r="J9" s="7">
        <f>SUM(H9:I9)</f>
        <v>9900</v>
      </c>
      <c r="K9" s="7">
        <f>G9-J9</f>
        <v>290100</v>
      </c>
    </row>
    <row r="10" spans="1:11" ht="24.95" customHeight="1" x14ac:dyDescent="0.3">
      <c r="A10" s="2">
        <v>5</v>
      </c>
      <c r="B10" s="2"/>
      <c r="C10" s="2" t="s">
        <v>13</v>
      </c>
      <c r="D10" s="3">
        <v>1000000</v>
      </c>
      <c r="E10" s="4">
        <v>1</v>
      </c>
      <c r="F10" s="4">
        <v>1</v>
      </c>
      <c r="G10" s="18">
        <f t="shared" si="0"/>
        <v>1000000</v>
      </c>
      <c r="H10" s="6">
        <f t="shared" si="1"/>
        <v>30000</v>
      </c>
      <c r="I10" s="6">
        <f t="shared" si="2"/>
        <v>3000</v>
      </c>
      <c r="J10" s="7">
        <f>SUM(H10:I10)</f>
        <v>33000</v>
      </c>
      <c r="K10" s="7">
        <f>G10-J10</f>
        <v>967000</v>
      </c>
    </row>
    <row r="11" spans="1:11" ht="24.95" customHeight="1" x14ac:dyDescent="0.3">
      <c r="A11" s="23" t="s">
        <v>17</v>
      </c>
      <c r="B11" s="23"/>
      <c r="C11" s="23"/>
      <c r="D11" s="14"/>
      <c r="E11" s="14"/>
      <c r="F11" s="14"/>
      <c r="G11" s="19"/>
      <c r="H11" s="15"/>
      <c r="I11" s="15"/>
      <c r="J11" s="16"/>
      <c r="K11" s="17">
        <f>J12</f>
        <v>51970</v>
      </c>
    </row>
    <row r="12" spans="1:11" ht="24.95" customHeight="1" x14ac:dyDescent="0.3">
      <c r="A12" s="24" t="s">
        <v>9</v>
      </c>
      <c r="B12" s="24"/>
      <c r="C12" s="24"/>
      <c r="D12" s="9"/>
      <c r="E12" s="9"/>
      <c r="F12" s="9"/>
      <c r="G12" s="18">
        <f t="shared" ref="G12:K12" si="3">SUM(G6:G10)</f>
        <v>1575000</v>
      </c>
      <c r="H12" s="5">
        <f t="shared" si="3"/>
        <v>47250</v>
      </c>
      <c r="I12" s="5">
        <f t="shared" si="3"/>
        <v>4720</v>
      </c>
      <c r="J12" s="5">
        <f t="shared" si="3"/>
        <v>51970</v>
      </c>
      <c r="K12" s="5">
        <f t="shared" si="3"/>
        <v>1523030</v>
      </c>
    </row>
    <row r="13" spans="1:11" ht="24.95" customHeight="1" x14ac:dyDescent="0.3"/>
    <row r="14" spans="1:11" x14ac:dyDescent="0.3">
      <c r="B14" s="30" t="s">
        <v>22</v>
      </c>
    </row>
  </sheetData>
  <mergeCells count="11">
    <mergeCell ref="A11:C11"/>
    <mergeCell ref="A12:C12"/>
    <mergeCell ref="D4:G4"/>
    <mergeCell ref="H4:J4"/>
    <mergeCell ref="K4:K5"/>
    <mergeCell ref="B3:B5"/>
    <mergeCell ref="A1:K1"/>
    <mergeCell ref="A2:K2"/>
    <mergeCell ref="A3:A5"/>
    <mergeCell ref="C3:C5"/>
    <mergeCell ref="D3:K3"/>
  </mergeCells>
  <phoneticPr fontId="13" type="noConversion"/>
  <pageMargins left="0.7" right="0.7" top="0.75" bottom="0.75" header="0.3" footer="0.3"/>
  <pageSetup paperSize="9" scale="9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(기타소득)사례비지급내역</vt:lpstr>
      <vt:lpstr>(사업소득)지급내역</vt:lpstr>
      <vt:lpstr>'(기타소득)사례비지급내역'!Print_Area</vt:lpstr>
      <vt:lpstr>'(기타소득)사례비지급내역'!Print_Titles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강희수</dc:creator>
  <cp:lastModifiedBy>JFAC</cp:lastModifiedBy>
  <cp:lastPrinted>2021-03-17T02:34:46Z</cp:lastPrinted>
  <dcterms:created xsi:type="dcterms:W3CDTF">2009-10-06T01:20:07Z</dcterms:created>
  <dcterms:modified xsi:type="dcterms:W3CDTF">2021-03-17T08:31:41Z</dcterms:modified>
</cp:coreProperties>
</file>